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доходы 2023" sheetId="1" state="visible" r:id="rId2"/>
  </sheets>
  <definedNames>
    <definedName function="false" hidden="false" localSheetId="0" name="_xlnm.Print_Area" vbProcedure="false">'доходы 2023'!$A$1:$E$63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<sst xmlns="http://schemas.openxmlformats.org/spreadsheetml/2006/main" count="130" uniqueCount="120">
  <si>
    <t xml:space="preserve">Приложение №1</t>
  </si>
  <si>
    <t xml:space="preserve">к постановлению администрации Кировского сельского поселения "Об утверждении отчета об исполнении бюджета Кировского сельского поселения за I квартал 2024 года "
</t>
  </si>
  <si>
    <r>
      <rPr>
        <b val="true"/>
        <sz val="12"/>
        <rFont val="Times New Roman"/>
        <family val="1"/>
        <charset val="204"/>
      </rPr>
      <t xml:space="preserve">Доходы бюджета Кировского сельского поселения по кодам классификации доходов бюджетов за </t>
    </r>
    <r>
      <rPr>
        <b val="true"/>
        <sz val="12"/>
        <rFont val="Calibri"/>
        <family val="2"/>
        <charset val="204"/>
      </rPr>
      <t xml:space="preserve">I</t>
    </r>
    <r>
      <rPr>
        <b val="true"/>
        <sz val="12"/>
        <rFont val="Times New Roman"/>
        <family val="1"/>
        <charset val="204"/>
      </rPr>
      <t xml:space="preserve"> квартал 2024 года</t>
    </r>
  </si>
  <si>
    <t xml:space="preserve">тыс. рублей</t>
  </si>
  <si>
    <t xml:space="preserve">Код бюджетной классификации</t>
  </si>
  <si>
    <t xml:space="preserve">Наименование доходов</t>
  </si>
  <si>
    <t xml:space="preserve">План на 2024 год</t>
  </si>
  <si>
    <t xml:space="preserve">Фактическое исполнение на 01.04.2024</t>
  </si>
  <si>
    <t xml:space="preserve">% исполнения</t>
  </si>
  <si>
    <t xml:space="preserve">000 1 00 00000 00 0000 000</t>
  </si>
  <si>
    <t xml:space="preserve">Налоговые и неналоговые  доходы</t>
  </si>
  <si>
    <t xml:space="preserve">000 1 01 00000 00 0000 000</t>
  </si>
  <si>
    <t xml:space="preserve">Налоги на прибыль, доходы</t>
  </si>
  <si>
    <t xml:space="preserve">000 1 01 02000 01 0000 110</t>
  </si>
  <si>
    <t xml:space="preserve">Налог на доходы физических лиц</t>
  </si>
  <si>
    <t xml:space="preserve">000 1 01 02010 01 0000 110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</si>
  <si>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</si>
  <si>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000 1 01 02020 01 0000 110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</si>
  <si>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</si>
  <si>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000 1 01 02030 01 0000 110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</si>
  <si>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</si>
  <si>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000 1 01 02040 01 0000 110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</si>
  <si>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</si>
  <si>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000 1 01 02130 01 0000 110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</si>
  <si>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</si>
  <si>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000 1 01 02140 01 0000 110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</si>
  <si>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</si>
  <si>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000 1 03 00000 00 0000 000</t>
  </si>
  <si>
    <t xml:space="preserve">Налоги на товары (работы, услуги), реализуемые на территории Российской Федерации</t>
  </si>
  <si>
    <t xml:space="preserve">000 1 03 02000 01 0000 110</t>
  </si>
  <si>
    <t xml:space="preserve">Акцизы по подакцизным товарам (продукции), производимым на территории Российской Федерации</t>
  </si>
  <si>
    <t xml:space="preserve">000 1 03 02231 01 0000 110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</si>
  <si>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</si>
  <si>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000 1 03 02241 01 0000 110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</si>
  <si>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</si>
  <si>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000 1 03 02251 01 0000 110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</si>
  <si>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</si>
  <si>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000 1 03 02261 01 0000 110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</si>
  <si>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</si>
  <si>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000 1 05 00000 00 0000 000</t>
  </si>
  <si>
    <t xml:space="preserve">Налоги на совокупный доход</t>
  </si>
  <si>
    <t xml:space="preserve">000 1 05 03000 01 0000 110</t>
  </si>
  <si>
    <t xml:space="preserve">Единый сельскохозяйственный налог</t>
  </si>
  <si>
    <t xml:space="preserve">000 1 05 03010 01 0000 110</t>
  </si>
  <si>
    <t xml:space="preserve">000 1 06 00000 00 0000 000</t>
  </si>
  <si>
    <t xml:space="preserve">Налоги на имущество</t>
  </si>
  <si>
    <t xml:space="preserve">000 1 06 01000 00 0000 110</t>
  </si>
  <si>
    <t xml:space="preserve">Налог на имущество физических лиц</t>
  </si>
  <si>
    <t xml:space="preserve">000 1 06 01030 10 0000 110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</si>
  <si>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</si>
  <si>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000 1 06 06000 00 0000 110</t>
  </si>
  <si>
    <t xml:space="preserve">Земельный налог</t>
  </si>
  <si>
    <t xml:space="preserve">000 1 06 06030 00 0000 110</t>
  </si>
  <si>
    <t xml:space="preserve">Земельный налог с организаций</t>
  </si>
  <si>
    <t xml:space="preserve">000 1 06 06033 10 0000 110</t>
  </si>
  <si>
    <t xml:space="preserve">Земельный налог с организаций, обладающих земельным участком, расположенным в границах сельских поселений</t>
  </si>
  <si>
    <t xml:space="preserve">000 1 06 06040 00 0000 110</t>
  </si>
  <si>
    <t xml:space="preserve">Земельный налог с физических лиц</t>
  </si>
  <si>
    <t xml:space="preserve">000 1 06 06043 10 0000 110</t>
  </si>
  <si>
    <t xml:space="preserve">Земельный налог с физических лиц, обладающих земельным участком, расположенным в границах сельских поселений</t>
  </si>
  <si>
    <t xml:space="preserve">000 1 11 00000 00 0000 000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</si>
  <si>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</si>
  <si>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000 1 11 05000 00 0000 120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</si>
  <si>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</si>
  <si>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000 1 11 05030 00 0000 120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</si>
  <si>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</si>
  <si>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000 1 11 05035 10 0000 120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</si>
  <si>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</si>
  <si>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000 1 13 00000 00 0000 000</t>
  </si>
  <si>
    <t xml:space="preserve">Доходы от оказания платных услуг и компенсации затрат государства</t>
  </si>
  <si>
    <t xml:space="preserve">-</t>
  </si>
  <si>
    <t xml:space="preserve">000 1 13 01000 00 0000 130</t>
  </si>
  <si>
    <t xml:space="preserve">Доходы от оказания платных услуг (работ)</t>
  </si>
  <si>
    <t xml:space="preserve">000 1 13 01990 00 0000 130</t>
  </si>
  <si>
    <t xml:space="preserve">Прочие доходы от оказания платных услуг (работ)</t>
  </si>
  <si>
    <t xml:space="preserve">000 1 13 01995 10 0000 130</t>
  </si>
  <si>
    <t xml:space="preserve">Прочие доходы от оказания платных услуг (работ) получателями средств бюджетов сельских поселений</t>
  </si>
  <si>
    <t xml:space="preserve">000 1 13 02000 00 0000 130</t>
  </si>
  <si>
    <t xml:space="preserve">Доходы от компенсации затрат государства</t>
  </si>
  <si>
    <t xml:space="preserve">000 1 13 02099 10 0000 130</t>
  </si>
  <si>
    <t xml:space="preserve">Прочие доходы от компенсации затрат государства</t>
  </si>
  <si>
    <t xml:space="preserve">000 1 13 02995 10 0000 130</t>
  </si>
  <si>
    <t xml:space="preserve">Прочие доходы от компенсации затрат бюджетов сельских поселений</t>
  </si>
  <si>
    <t xml:space="preserve">000 1 16 00000 00 0000 000</t>
  </si>
  <si>
    <t xml:space="preserve">Штрафы, санкции, возмещение ущерба</t>
  </si>
  <si>
    <t xml:space="preserve">000 1 16 01204 01 0000 140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</si>
  <si>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муниципального контроля</t>
  </si>
  <si>
    <t xml:space="preserve">000 1 16 18000 02 0000 140</t>
  </si>
  <si>
    <t xml:space="preserve"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</si>
  <si>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 xml:space="preserve">000 2 00 00000 00 0000 000</t>
  </si>
  <si>
    <t xml:space="preserve">Безвозмездные поступления</t>
  </si>
  <si>
    <t xml:space="preserve">000 2 02 00000 00 0000 000</t>
  </si>
  <si>
    <t xml:space="preserve">Безвозмездные поступления от других бюджетов бюджетной системы Российской Федерации</t>
  </si>
  <si>
    <t xml:space="preserve">000 2 02 10000 00 0000 150</t>
  </si>
  <si>
    <t xml:space="preserve">Дотации бюджетам бюджетной системы Российской Федерации </t>
  </si>
  <si>
    <t xml:space="preserve">000 2 02 15001 00 0000 150</t>
  </si>
  <si>
    <t xml:space="preserve">Дотации на выравнивание бюджетной обеспеченности</t>
  </si>
  <si>
    <t xml:space="preserve">000 2 02 15001 10 0000 150</t>
  </si>
  <si>
    <t xml:space="preserve">Дотации бюджетам сельских поселений на выравнивание бюджетной обеспеченности из бюджета субъекта Российской Федерации</t>
  </si>
  <si>
    <t xml:space="preserve">000 2 02 30000 00 0000 150</t>
  </si>
  <si>
    <t xml:space="preserve">Субвенции бюджетам бюджетной системы Российской Федерации </t>
  </si>
  <si>
    <t xml:space="preserve">000 2 02 35118 00 0000 150</t>
  </si>
  <si>
    <t xml:space="preserve">Субвенции бюджетам на осуществление первичного воинского учета на территориях, где отсутствуют военные комиссариаты</t>
  </si>
  <si>
    <t xml:space="preserve">000 2 02 35118 10 0000 150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</si>
  <si>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</si>
  <si>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000 2 02 30024 00 0000 150</t>
  </si>
  <si>
    <t xml:space="preserve">Субвенции местным бюджетам на выполнение передаваемых полномочий субъектов Российской Федерации</t>
  </si>
  <si>
    <t xml:space="preserve">000 2 02 30024 10 0000 150</t>
  </si>
  <si>
    <t xml:space="preserve">Субвенции бюджетам сельских поселений на выполнение передаваемых полномочий субъектов Российской Федерации</t>
  </si>
  <si>
    <t xml:space="preserve">000 2 02 40000 00 0000 150</t>
  </si>
  <si>
    <t xml:space="preserve">Иные межбюджетные трансферты</t>
  </si>
  <si>
    <t xml:space="preserve">000 2 02 40014 00 0000 150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</si>
  <si>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</si>
  <si>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000 2 02 40014 10 0000 150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</si>
  <si>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</si>
  <si>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000 2 02 49999 00 0000 150</t>
  </si>
  <si>
    <t xml:space="preserve">Прочие межбюджетные трансферты, передаваемые бюджетам </t>
  </si>
  <si>
    <t xml:space="preserve">000 2 02 49999 10 0000 150</t>
  </si>
  <si>
    <t xml:space="preserve">Прочие межбюджетные трансферты, передаваемые бюджетам сельских поселений</t>
  </si>
  <si>
    <t xml:space="preserve">ИТОГО ДОХОДОВ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</si>
</sst>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#,##0.0"/>
    <numFmt numFmtId="167" formatCode="0%"/>
    <numFmt numFmtId="168" formatCode="0.0%"/>
  </numFmts>
  <fonts count="13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2"/>
      <name val="Calibri"/>
      <family val="2"/>
      <charset val="204"/>
    </font>
    <font>
      <b val="true"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13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AEEF3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B7DEE8"/>
      </patternFill>
    </fill>
    <fill>
      <patternFill patternType="solid">
        <fgColor rgb="FFE6B9B8"/>
        <bgColor rgb="FFCCC0DA"/>
      </patternFill>
    </fill>
    <fill>
      <patternFill patternType="solid">
        <fgColor rgb="FFD7E4BD"/>
        <bgColor rgb="FFD9D9D9"/>
      </patternFill>
    </fill>
    <fill>
      <patternFill patternType="solid">
        <fgColor rgb="FFCCC1DA"/>
        <bgColor rgb="FFCCC0DA"/>
      </patternFill>
    </fill>
    <fill>
      <patternFill patternType="solid">
        <fgColor rgb="FFB7DEE8"/>
        <bgColor rgb="FFB9CDE5"/>
      </patternFill>
    </fill>
    <fill>
      <patternFill patternType="solid">
        <fgColor rgb="FFFCD5B5"/>
        <bgColor rgb="FFF2DCDB"/>
      </patternFill>
    </fill>
    <fill>
      <patternFill patternType="solid">
        <fgColor rgb="FFFFFFCC"/>
        <bgColor rgb="FFEBF1DE"/>
      </patternFill>
    </fill>
    <fill>
      <patternFill patternType="solid">
        <fgColor rgb="FFCCC0DA"/>
        <bgColor rgb="FFCCC1DA"/>
      </patternFill>
    </fill>
    <fill>
      <patternFill patternType="solid">
        <fgColor rgb="FFDAEEF3"/>
        <bgColor rgb="FFDBEEF4"/>
      </patternFill>
    </fill>
    <fill>
      <patternFill patternType="solid">
        <fgColor rgb="FFF2F2F2"/>
        <bgColor rgb="FFEBF1DE"/>
      </patternFill>
    </fill>
    <fill>
      <patternFill patternType="solid">
        <fgColor rgb="FFFFFFFF"/>
        <bgColor rgb="FFF2F2F2"/>
      </patternFill>
    </fill>
    <fill>
      <patternFill patternType="solid">
        <fgColor rgb="FFD9D9D9"/>
        <bgColor rgb="FFE6E0EC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</borders>
  <cellStyleXfs count="4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3" borderId="0" applyFont="true" applyBorder="false" applyAlignment="true" applyProtection="false">
      <alignment horizontal="general" vertical="bottom" textRotation="0" wrapText="false" indent="0" shrinkToFit="false"/>
    </xf>
    <xf numFmtId="164" fontId="0" fillId="13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4" borderId="1" applyFont="true" applyBorder="true" applyAlignment="true" applyProtection="false">
      <alignment horizontal="general" vertical="bottom" textRotation="0" wrapText="false" indent="0" shrinkToFit="false"/>
    </xf>
    <xf numFmtId="164" fontId="0" fillId="14" borderId="1" applyFont="true" applyBorder="true" applyAlignment="true" applyProtection="false">
      <alignment horizontal="general" vertical="bottom" textRotation="0" wrapText="false" indent="0" shrinkToFit="false"/>
    </xf>
  </cellStyleXfs>
  <cellXfs count="10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15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15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7" fillId="15" borderId="2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8" fontId="7" fillId="15" borderId="2" xfId="19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7" fillId="16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16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7" fillId="16" borderId="2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8" fontId="7" fillId="16" borderId="2" xfId="19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5" fontId="5" fillId="17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17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5" fillId="17" borderId="2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8" fontId="5" fillId="17" borderId="2" xfId="19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5" fontId="5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0" borderId="2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16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7" fillId="16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7" fillId="16" borderId="2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17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17" borderId="2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7" fillId="17" borderId="2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17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17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7" fillId="17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18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18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5" fillId="18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17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17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17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6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6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7" fillId="6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7" fillId="6" borderId="4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19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19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7" fillId="1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7" fillId="17" borderId="4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19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19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5" fillId="1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5" fillId="0" borderId="4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17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17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7" fillId="17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5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7" fillId="11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11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7" fillId="11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7" fillId="11" borderId="4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15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15" borderId="4" xfId="4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7" fillId="15" borderId="4" xfId="4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7" fillId="15" borderId="4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16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16" borderId="2" xfId="4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7" fillId="16" borderId="2" xfId="4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7" fillId="16" borderId="2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17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17" borderId="2" xfId="4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7" fillId="17" borderId="2" xfId="4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7" fillId="17" borderId="2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2" xfId="4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5" fillId="0" borderId="2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16" borderId="2" xfId="4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7" fillId="16" borderId="2" xfId="4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17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7" fillId="17" borderId="2" xfId="4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7" fillId="17" borderId="2" xfId="4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18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18" borderId="2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6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7" fillId="6" borderId="4" xfId="4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17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7" fillId="17" borderId="4" xfId="4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4" xfId="4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5" fillId="18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18" borderId="4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15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2" fillId="15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2" fillId="15" borderId="2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</cellXfs>
  <cellStyles count="3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20% - Акцент1 2" xfId="20"/>
    <cellStyle name="20% - Акцент1 3" xfId="21"/>
    <cellStyle name="20% - Акцент2 2" xfId="22"/>
    <cellStyle name="20% - Акцент2 3" xfId="23"/>
    <cellStyle name="20% - Акцент3 2" xfId="24"/>
    <cellStyle name="20% - Акцент3 3" xfId="25"/>
    <cellStyle name="20% - Акцент4 2" xfId="26"/>
    <cellStyle name="20% - Акцент4 3" xfId="27"/>
    <cellStyle name="20% - Акцент5 2" xfId="28"/>
    <cellStyle name="20% - Акцент5 3" xfId="29"/>
    <cellStyle name="20% - Акцент6 2" xfId="30"/>
    <cellStyle name="20% - Акцент6 3" xfId="31"/>
    <cellStyle name="40% - Акцент1 2" xfId="32"/>
    <cellStyle name="40% - Акцент1 3" xfId="33"/>
    <cellStyle name="40% - Акцент2 2" xfId="34"/>
    <cellStyle name="40% - Акцент2 3" xfId="35"/>
    <cellStyle name="40% - Акцент3 2" xfId="36"/>
    <cellStyle name="40% - Акцент3 3" xfId="37"/>
    <cellStyle name="40% - Акцент4 2" xfId="38"/>
    <cellStyle name="40% - Акцент4 3" xfId="39"/>
    <cellStyle name="40% - Акцент5 2" xfId="40"/>
    <cellStyle name="40% - Акцент5 3" xfId="41"/>
    <cellStyle name="40% - Акцент6 2" xfId="42"/>
    <cellStyle name="40% - Акцент6 3" xfId="43"/>
    <cellStyle name="Обычный_Лист1" xfId="44"/>
    <cellStyle name="Примечание 2" xfId="45"/>
    <cellStyle name="Примечание 3" xfId="46"/>
  </cellStyles>
  <colors>
    <indexedColors>
      <rgbColor rgb="FF000000"/>
      <rgbColor rgb="FFFFFFFF"/>
      <rgbColor rgb="FFFF0000"/>
      <rgbColor rgb="FF00FF00"/>
      <rgbColor rgb="FF0000FF"/>
      <rgbColor rgb="FFF2F2F2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0DA"/>
      <rgbColor rgb="FF808080"/>
      <rgbColor rgb="FFD9D9D9"/>
      <rgbColor rgb="FF993366"/>
      <rgbColor rgb="FFFFFFCC"/>
      <rgbColor rgb="FFDAEEF3"/>
      <rgbColor rgb="FF660066"/>
      <rgbColor rgb="FFF2DCDB"/>
      <rgbColor rgb="FF0066CC"/>
      <rgbColor rgb="FFB9CDE5"/>
      <rgbColor rgb="FF000080"/>
      <rgbColor rgb="FFFF00FF"/>
      <rgbColor rgb="FFE6E0EC"/>
      <rgbColor rgb="FF00FFFF"/>
      <rgbColor rgb="FF800080"/>
      <rgbColor rgb="FF800000"/>
      <rgbColor rgb="FF008080"/>
      <rgbColor rgb="FF0000FF"/>
      <rgbColor rgb="FF00CCFF"/>
      <rgbColor rgb="FFDBEEF4"/>
      <rgbColor rgb="FFEBF1DE"/>
      <rgbColor rgb="FFFDEADA"/>
      <rgbColor rgb="FFB7DEE8"/>
      <rgbColor rgb="FFE6B9B8"/>
      <rgbColor rgb="FFCCC1DA"/>
      <rgbColor rgb="FFFCD5B5"/>
      <rgbColor rgb="FF3366FF"/>
      <rgbColor rgb="FF33CCCC"/>
      <rgbColor rgb="FFDCE6F2"/>
      <rgbColor rgb="FFD7E4BD"/>
      <rgbColor rgb="FFFF9900"/>
      <rgbColor rgb="FFFF6600"/>
      <rgbColor rgb="FF666699"/>
      <rgbColor rgb="FFB2B2B2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63</xdr:row>
      <xdr:rowOff>0</xdr:rowOff>
    </xdr:from>
    <xdr:to>
      <xdr:col>1</xdr:col>
      <xdr:colOff>1092960</xdr:colOff>
      <xdr:row>64</xdr:row>
      <xdr:rowOff>78480</xdr:rowOff>
    </xdr:to>
    <xdr:sp>
      <xdr:nvSpPr>
        <xdr:cNvPr id="0" name="CustomShape 1"/>
        <xdr:cNvSpPr/>
      </xdr:nvSpPr>
      <xdr:spPr>
        <a:xfrm>
          <a:off x="0" y="38766600"/>
          <a:ext cx="3188880" cy="2689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3</xdr:col>
      <xdr:colOff>828000</xdr:colOff>
      <xdr:row>63</xdr:row>
      <xdr:rowOff>0</xdr:rowOff>
    </xdr:from>
    <xdr:to>
      <xdr:col>4</xdr:col>
      <xdr:colOff>959760</xdr:colOff>
      <xdr:row>64</xdr:row>
      <xdr:rowOff>78480</xdr:rowOff>
    </xdr:to>
    <xdr:sp>
      <xdr:nvSpPr>
        <xdr:cNvPr id="1" name="CustomShape 1"/>
        <xdr:cNvSpPr/>
      </xdr:nvSpPr>
      <xdr:spPr>
        <a:xfrm>
          <a:off x="8184960" y="38766600"/>
          <a:ext cx="1391400" cy="2689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0000"/>
    <pageSetUpPr fitToPage="true"/>
  </sheetPr>
  <dimension ref="A1:G67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15" zoomScalePageLayoutView="100" workbookViewId="0">
      <selection pane="topLeft" activeCell="C53" activeCellId="0" sqref="C53"/>
    </sheetView>
  </sheetViews>
  <sheetFormatPr defaultColWidth="8.55078125" defaultRowHeight="15" zeroHeight="false" outlineLevelRow="3" outlineLevelCol="0"/>
  <cols>
    <col collapsed="false" customWidth="true" hidden="false" outlineLevel="0" max="1" min="1" style="0" width="29.71"/>
    <col collapsed="false" customWidth="true" hidden="false" outlineLevel="0" max="2" min="2" style="0" width="56.7"/>
    <col collapsed="false" customWidth="true" hidden="false" outlineLevel="0" max="5" min="3" style="0" width="17.86"/>
    <col collapsed="false" customWidth="true" hidden="false" outlineLevel="0" max="6" min="6" style="0" width="14.43"/>
    <col collapsed="false" customWidth="true" hidden="false" outlineLevel="0" max="7" min="7" style="0" width="21.57"/>
  </cols>
  <sheetData>
    <row r="1" customFormat="false" ht="15" hidden="false" customHeight="false" outlineLevel="0" collapsed="false">
      <c r="A1" s="1"/>
      <c r="B1" s="2"/>
      <c r="C1" s="3" t="s">
        <v>0</v>
      </c>
      <c r="D1" s="3"/>
      <c r="E1" s="3"/>
    </row>
    <row r="2" customFormat="false" ht="56.25" hidden="false" customHeight="true" outlineLevel="0" collapsed="false">
      <c r="A2" s="1"/>
      <c r="B2" s="4"/>
      <c r="C2" s="5" t="s">
        <v>1</v>
      </c>
      <c r="D2" s="5"/>
      <c r="E2" s="5"/>
    </row>
    <row r="3" customFormat="false" ht="15.75" hidden="false" customHeight="false" outlineLevel="0" collapsed="false">
      <c r="A3" s="1"/>
      <c r="B3" s="6"/>
      <c r="C3" s="6"/>
      <c r="D3" s="6"/>
      <c r="E3" s="6"/>
    </row>
    <row r="4" customFormat="false" ht="15.75" hidden="false" customHeight="true" outlineLevel="0" collapsed="false">
      <c r="A4" s="7" t="s">
        <v>2</v>
      </c>
      <c r="B4" s="7"/>
      <c r="C4" s="7"/>
      <c r="D4" s="7"/>
      <c r="E4" s="7"/>
    </row>
    <row r="5" customFormat="false" ht="15.75" hidden="false" customHeight="false" outlineLevel="0" collapsed="false">
      <c r="A5" s="1"/>
      <c r="B5" s="8"/>
      <c r="C5" s="8"/>
      <c r="D5" s="8"/>
      <c r="E5" s="9" t="s">
        <v>3</v>
      </c>
    </row>
    <row r="6" customFormat="false" ht="38.25" hidden="false" customHeight="false" outlineLevel="0" collapsed="false">
      <c r="A6" s="10" t="s">
        <v>4</v>
      </c>
      <c r="B6" s="10" t="s">
        <v>5</v>
      </c>
      <c r="C6" s="11" t="s">
        <v>6</v>
      </c>
      <c r="D6" s="11" t="s">
        <v>7</v>
      </c>
      <c r="E6" s="11" t="s">
        <v>8</v>
      </c>
    </row>
    <row r="7" customFormat="false" ht="15" hidden="false" customHeight="false" outlineLevel="0" collapsed="false">
      <c r="A7" s="12" t="n">
        <v>1</v>
      </c>
      <c r="B7" s="13" t="n">
        <v>2</v>
      </c>
      <c r="C7" s="12" t="n">
        <v>3</v>
      </c>
      <c r="D7" s="13" t="n">
        <v>4</v>
      </c>
      <c r="E7" s="12" t="n">
        <v>5</v>
      </c>
    </row>
    <row r="8" customFormat="false" ht="15.75" hidden="false" customHeight="false" outlineLevel="0" collapsed="false">
      <c r="A8" s="14" t="s">
        <v>9</v>
      </c>
      <c r="B8" s="15" t="s">
        <v>10</v>
      </c>
      <c r="C8" s="16" t="n">
        <f aca="false">C9+C17+C23+C26+C34+C45</f>
        <v>50018.1</v>
      </c>
      <c r="D8" s="16" t="n">
        <f aca="false">D9+D17+D23+D26+D34+D45+D38</f>
        <v>2957.6</v>
      </c>
      <c r="E8" s="17" t="n">
        <f aca="false">D8/C8</f>
        <v>0.0591305947247097</v>
      </c>
      <c r="F8" s="18"/>
      <c r="G8" s="18"/>
    </row>
    <row r="9" customFormat="false" ht="15.75" hidden="false" customHeight="false" outlineLevel="1" collapsed="false">
      <c r="A9" s="19" t="s">
        <v>11</v>
      </c>
      <c r="B9" s="20" t="s">
        <v>12</v>
      </c>
      <c r="C9" s="21" t="n">
        <f aca="false">C10</f>
        <v>11398</v>
      </c>
      <c r="D9" s="21" t="n">
        <f aca="false">D10</f>
        <v>1750.5</v>
      </c>
      <c r="E9" s="22" t="n">
        <f aca="false">D9/C9</f>
        <v>0.153579575364099</v>
      </c>
    </row>
    <row r="10" customFormat="false" ht="15.75" hidden="false" customHeight="false" outlineLevel="1" collapsed="false">
      <c r="A10" s="23" t="s">
        <v>13</v>
      </c>
      <c r="B10" s="24" t="s">
        <v>14</v>
      </c>
      <c r="C10" s="25" t="n">
        <f aca="false">SUM(C11:C16)</f>
        <v>11398</v>
      </c>
      <c r="D10" s="25" t="n">
        <f aca="false">SUM(D11:D16)</f>
        <v>1750.5</v>
      </c>
      <c r="E10" s="26" t="n">
        <f aca="false">D10/C10</f>
        <v>0.153579575364099</v>
      </c>
    </row>
    <row r="11" customFormat="false" ht="94.5" hidden="false" customHeight="false" outlineLevel="2" collapsed="false">
      <c r="A11" s="27" t="s">
        <v>15</v>
      </c>
      <c r="B11" s="28" t="s">
        <v>16</v>
      </c>
      <c r="C11" s="29" t="n">
        <v>10151.1</v>
      </c>
      <c r="D11" s="29" t="n">
        <v>1567.1</v>
      </c>
      <c r="E11" s="30" t="n">
        <f aca="false">D11/C11</f>
        <v>0.154377358118825</v>
      </c>
    </row>
    <row r="12" customFormat="false" ht="141.75" hidden="false" customHeight="false" outlineLevel="2" collapsed="false">
      <c r="A12" s="27" t="s">
        <v>17</v>
      </c>
      <c r="B12" s="28" t="s">
        <v>18</v>
      </c>
      <c r="C12" s="29" t="n">
        <v>32.7</v>
      </c>
      <c r="D12" s="29" t="n">
        <v>0</v>
      </c>
      <c r="E12" s="30" t="n">
        <f aca="false">D12/C12</f>
        <v>0</v>
      </c>
    </row>
    <row r="13" customFormat="false" ht="63" hidden="false" customHeight="false" outlineLevel="2" collapsed="false">
      <c r="A13" s="27" t="s">
        <v>19</v>
      </c>
      <c r="B13" s="28" t="s">
        <v>20</v>
      </c>
      <c r="C13" s="29" t="n">
        <v>691.5</v>
      </c>
      <c r="D13" s="29" t="n">
        <v>54.9</v>
      </c>
      <c r="E13" s="30" t="n">
        <f aca="false">D13/C13</f>
        <v>0.0793926247288503</v>
      </c>
    </row>
    <row r="14" customFormat="false" ht="110.25" hidden="false" customHeight="false" outlineLevel="2" collapsed="false">
      <c r="A14" s="27" t="s">
        <v>21</v>
      </c>
      <c r="B14" s="28" t="s">
        <v>22</v>
      </c>
      <c r="C14" s="29" t="n">
        <v>309.4</v>
      </c>
      <c r="D14" s="29" t="n">
        <v>72.5</v>
      </c>
      <c r="E14" s="30" t="n">
        <f aca="false">D14/C14</f>
        <v>0.234324499030381</v>
      </c>
    </row>
    <row r="15" customFormat="false" ht="63" hidden="false" customHeight="false" outlineLevel="2" collapsed="false">
      <c r="A15" s="27" t="s">
        <v>23</v>
      </c>
      <c r="B15" s="28" t="s">
        <v>24</v>
      </c>
      <c r="C15" s="29" t="n">
        <v>192.7</v>
      </c>
      <c r="D15" s="29" t="n">
        <v>56</v>
      </c>
      <c r="E15" s="30" t="n">
        <f aca="false">D15/C15</f>
        <v>0.290607161390763</v>
      </c>
    </row>
    <row r="16" customFormat="false" ht="63" hidden="false" customHeight="false" outlineLevel="2" collapsed="false">
      <c r="A16" s="27" t="s">
        <v>25</v>
      </c>
      <c r="B16" s="28" t="s">
        <v>26</v>
      </c>
      <c r="C16" s="29" t="n">
        <v>20.6</v>
      </c>
      <c r="D16" s="29" t="n">
        <v>0</v>
      </c>
      <c r="E16" s="30" t="n">
        <f aca="false">D16/C16</f>
        <v>0</v>
      </c>
    </row>
    <row r="17" customFormat="false" ht="31.5" hidden="false" customHeight="false" outlineLevel="1" collapsed="false">
      <c r="A17" s="19" t="s">
        <v>27</v>
      </c>
      <c r="B17" s="31" t="s">
        <v>28</v>
      </c>
      <c r="C17" s="32" t="n">
        <f aca="false">C18</f>
        <v>1568.9</v>
      </c>
      <c r="D17" s="32" t="n">
        <f aca="false">D18</f>
        <v>399</v>
      </c>
      <c r="E17" s="33" t="n">
        <f aca="false">D17/C17</f>
        <v>0.254318312193256</v>
      </c>
    </row>
    <row r="18" customFormat="false" ht="31.5" hidden="false" customHeight="false" outlineLevel="2" collapsed="false">
      <c r="A18" s="23" t="s">
        <v>29</v>
      </c>
      <c r="B18" s="24" t="s">
        <v>30</v>
      </c>
      <c r="C18" s="34" t="n">
        <f aca="false">SUM(C19:C22)</f>
        <v>1568.9</v>
      </c>
      <c r="D18" s="34" t="n">
        <f aca="false">SUM(D19:D22)</f>
        <v>399</v>
      </c>
      <c r="E18" s="35" t="n">
        <f aca="false">D18/C18</f>
        <v>0.254318312193256</v>
      </c>
    </row>
    <row r="19" customFormat="false" ht="141.75" hidden="false" customHeight="false" outlineLevel="3" collapsed="false">
      <c r="A19" s="27" t="s">
        <v>31</v>
      </c>
      <c r="B19" s="28" t="s">
        <v>32</v>
      </c>
      <c r="C19" s="29" t="n">
        <v>818.3</v>
      </c>
      <c r="D19" s="29" t="n">
        <v>195.6</v>
      </c>
      <c r="E19" s="30" t="n">
        <f aca="false">D19/C19</f>
        <v>0.239032139802029</v>
      </c>
    </row>
    <row r="20" customFormat="false" ht="157.5" hidden="false" customHeight="false" outlineLevel="3" collapsed="false">
      <c r="A20" s="27" t="s">
        <v>33</v>
      </c>
      <c r="B20" s="28" t="s">
        <v>34</v>
      </c>
      <c r="C20" s="29" t="n">
        <v>3.9</v>
      </c>
      <c r="D20" s="29" t="n">
        <v>1</v>
      </c>
      <c r="E20" s="30" t="n">
        <f aca="false">D20/C20</f>
        <v>0.256410256410256</v>
      </c>
    </row>
    <row r="21" customFormat="false" ht="141.75" hidden="false" customHeight="false" outlineLevel="3" collapsed="false">
      <c r="A21" s="27" t="s">
        <v>35</v>
      </c>
      <c r="B21" s="28" t="s">
        <v>36</v>
      </c>
      <c r="C21" s="29" t="n">
        <v>848.4</v>
      </c>
      <c r="D21" s="29" t="n">
        <v>223.1</v>
      </c>
      <c r="E21" s="30" t="n">
        <f aca="false">D21/C21</f>
        <v>0.262965582272513</v>
      </c>
    </row>
    <row r="22" customFormat="false" ht="141.75" hidden="false" customHeight="false" outlineLevel="3" collapsed="false">
      <c r="A22" s="27" t="s">
        <v>37</v>
      </c>
      <c r="B22" s="28" t="s">
        <v>38</v>
      </c>
      <c r="C22" s="29" t="n">
        <v>-101.7</v>
      </c>
      <c r="D22" s="29" t="n">
        <v>-20.7</v>
      </c>
      <c r="E22" s="30" t="n">
        <f aca="false">D22/C22</f>
        <v>0.20353982300885</v>
      </c>
    </row>
    <row r="23" customFormat="false" ht="15.75" hidden="false" customHeight="false" outlineLevel="1" collapsed="false">
      <c r="A23" s="19" t="s">
        <v>39</v>
      </c>
      <c r="B23" s="20" t="s">
        <v>40</v>
      </c>
      <c r="C23" s="32" t="n">
        <f aca="false">C24</f>
        <v>4</v>
      </c>
      <c r="D23" s="32" t="n">
        <f aca="false">D24</f>
        <v>15.7</v>
      </c>
      <c r="E23" s="33" t="n">
        <f aca="false">D23/C23</f>
        <v>3.925</v>
      </c>
    </row>
    <row r="24" customFormat="false" ht="15.75" hidden="false" customHeight="false" outlineLevel="1" collapsed="false">
      <c r="A24" s="23" t="s">
        <v>41</v>
      </c>
      <c r="B24" s="24" t="s">
        <v>42</v>
      </c>
      <c r="C24" s="34" t="n">
        <f aca="false">C25</f>
        <v>4</v>
      </c>
      <c r="D24" s="34" t="n">
        <f aca="false">D25</f>
        <v>15.7</v>
      </c>
      <c r="E24" s="36" t="n">
        <f aca="false">D24/C24</f>
        <v>3.925</v>
      </c>
    </row>
    <row r="25" customFormat="false" ht="15.75" hidden="false" customHeight="false" outlineLevel="2" collapsed="false">
      <c r="A25" s="27" t="s">
        <v>43</v>
      </c>
      <c r="B25" s="28" t="s">
        <v>42</v>
      </c>
      <c r="C25" s="29" t="n">
        <v>4</v>
      </c>
      <c r="D25" s="29" t="n">
        <v>15.7</v>
      </c>
      <c r="E25" s="30" t="n">
        <f aca="false">D25/C25</f>
        <v>3.925</v>
      </c>
    </row>
    <row r="26" customFormat="false" ht="15.75" hidden="false" customHeight="false" outlineLevel="1" collapsed="false">
      <c r="A26" s="19" t="s">
        <v>44</v>
      </c>
      <c r="B26" s="20" t="s">
        <v>45</v>
      </c>
      <c r="C26" s="32" t="n">
        <f aca="false">C27+C29</f>
        <v>36622.1</v>
      </c>
      <c r="D26" s="32" t="n">
        <f aca="false">D27+D29</f>
        <v>494.8</v>
      </c>
      <c r="E26" s="33" t="n">
        <f aca="false">D26/C26</f>
        <v>0.0135109674213112</v>
      </c>
    </row>
    <row r="27" customFormat="false" ht="15.75" hidden="false" customHeight="false" outlineLevel="1" collapsed="false">
      <c r="A27" s="37" t="s">
        <v>46</v>
      </c>
      <c r="B27" s="38" t="s">
        <v>47</v>
      </c>
      <c r="C27" s="39" t="n">
        <f aca="false">SUM(C28:C28)</f>
        <v>603.1</v>
      </c>
      <c r="D27" s="39" t="n">
        <f aca="false">SUM(D28:D28)</f>
        <v>57.3</v>
      </c>
      <c r="E27" s="36" t="n">
        <f aca="false">D27/C27</f>
        <v>0.0950091195489968</v>
      </c>
    </row>
    <row r="28" customFormat="false" ht="47.25" hidden="false" customHeight="false" outlineLevel="1" collapsed="false">
      <c r="A28" s="40" t="s">
        <v>48</v>
      </c>
      <c r="B28" s="41" t="s">
        <v>49</v>
      </c>
      <c r="C28" s="42" t="n">
        <v>603.1</v>
      </c>
      <c r="D28" s="42" t="n">
        <v>57.3</v>
      </c>
      <c r="E28" s="30" t="n">
        <f aca="false">D28/C28</f>
        <v>0.0950091195489968</v>
      </c>
    </row>
    <row r="29" customFormat="false" ht="15.75" hidden="false" customHeight="false" outlineLevel="1" collapsed="false">
      <c r="A29" s="37" t="s">
        <v>50</v>
      </c>
      <c r="B29" s="38" t="s">
        <v>51</v>
      </c>
      <c r="C29" s="39" t="n">
        <f aca="false">C30+C32</f>
        <v>36019</v>
      </c>
      <c r="D29" s="39" t="n">
        <f aca="false">D30+D32</f>
        <v>437.5</v>
      </c>
      <c r="E29" s="36" t="n">
        <f aca="false">D29/C29</f>
        <v>0.0121463671950915</v>
      </c>
    </row>
    <row r="30" customFormat="false" ht="15.75" hidden="false" customHeight="false" outlineLevel="1" collapsed="false">
      <c r="A30" s="23" t="s">
        <v>52</v>
      </c>
      <c r="B30" s="43" t="s">
        <v>53</v>
      </c>
      <c r="C30" s="34" t="n">
        <f aca="false">C31</f>
        <v>34469</v>
      </c>
      <c r="D30" s="34" t="n">
        <f aca="false">D31</f>
        <v>278.5</v>
      </c>
      <c r="E30" s="35" t="n">
        <f aca="false">D30/C30</f>
        <v>0.00807972380980011</v>
      </c>
    </row>
    <row r="31" customFormat="false" ht="47.25" hidden="false" customHeight="false" outlineLevel="2" collapsed="false">
      <c r="A31" s="27" t="s">
        <v>54</v>
      </c>
      <c r="B31" s="44" t="s">
        <v>55</v>
      </c>
      <c r="C31" s="29" t="n">
        <v>34469</v>
      </c>
      <c r="D31" s="29" t="n">
        <v>278.5</v>
      </c>
      <c r="E31" s="30" t="n">
        <f aca="false">D31/C31</f>
        <v>0.00807972380980011</v>
      </c>
    </row>
    <row r="32" customFormat="false" ht="15.75" hidden="false" customHeight="false" outlineLevel="1" collapsed="false">
      <c r="A32" s="23" t="s">
        <v>56</v>
      </c>
      <c r="B32" s="43" t="s">
        <v>57</v>
      </c>
      <c r="C32" s="34" t="n">
        <f aca="false">C33</f>
        <v>1550</v>
      </c>
      <c r="D32" s="34" t="n">
        <f aca="false">D33</f>
        <v>159</v>
      </c>
      <c r="E32" s="35" t="n">
        <f aca="false">D32/C32</f>
        <v>0.10258064516129</v>
      </c>
    </row>
    <row r="33" customFormat="false" ht="47.25" hidden="false" customHeight="false" outlineLevel="2" collapsed="false">
      <c r="A33" s="27" t="s">
        <v>58</v>
      </c>
      <c r="B33" s="44" t="s">
        <v>59</v>
      </c>
      <c r="C33" s="29" t="n">
        <v>1550</v>
      </c>
      <c r="D33" s="29" t="n">
        <v>159</v>
      </c>
      <c r="E33" s="30" t="n">
        <f aca="false">D33/C33</f>
        <v>0.10258064516129</v>
      </c>
    </row>
    <row r="34" customFormat="false" ht="47.25" hidden="false" customHeight="false" outlineLevel="1" collapsed="false">
      <c r="A34" s="19" t="s">
        <v>60</v>
      </c>
      <c r="B34" s="31" t="s">
        <v>61</v>
      </c>
      <c r="C34" s="32" t="n">
        <f aca="false">C35</f>
        <v>425.1</v>
      </c>
      <c r="D34" s="32" t="n">
        <f aca="false">D35</f>
        <v>185.5</v>
      </c>
      <c r="E34" s="33" t="n">
        <f aca="false">D34/C34</f>
        <v>0.436367913432134</v>
      </c>
    </row>
    <row r="35" customFormat="false" ht="110.25" hidden="false" customHeight="false" outlineLevel="1" collapsed="false">
      <c r="A35" s="37" t="s">
        <v>62</v>
      </c>
      <c r="B35" s="45" t="s">
        <v>63</v>
      </c>
      <c r="C35" s="39" t="n">
        <f aca="false">C36</f>
        <v>425.1</v>
      </c>
      <c r="D35" s="39" t="n">
        <f aca="false">D36</f>
        <v>185.5</v>
      </c>
      <c r="E35" s="36" t="n">
        <f aca="false">D35/C35</f>
        <v>0.436367913432134</v>
      </c>
    </row>
    <row r="36" customFormat="false" ht="94.5" hidden="false" customHeight="false" outlineLevel="1" collapsed="false">
      <c r="A36" s="23" t="s">
        <v>64</v>
      </c>
      <c r="B36" s="46" t="s">
        <v>65</v>
      </c>
      <c r="C36" s="34" t="n">
        <f aca="false">C37</f>
        <v>425.1</v>
      </c>
      <c r="D36" s="34" t="n">
        <f aca="false">D37</f>
        <v>185.5</v>
      </c>
      <c r="E36" s="35" t="n">
        <f aca="false">D36/C36</f>
        <v>0.436367913432134</v>
      </c>
    </row>
    <row r="37" customFormat="false" ht="78.75" hidden="false" customHeight="false" outlineLevel="2" collapsed="false">
      <c r="A37" s="27" t="s">
        <v>66</v>
      </c>
      <c r="B37" s="47" t="s">
        <v>67</v>
      </c>
      <c r="C37" s="29" t="n">
        <v>425.1</v>
      </c>
      <c r="D37" s="29" t="n">
        <v>185.5</v>
      </c>
      <c r="E37" s="30" t="n">
        <f aca="false">D37/C37</f>
        <v>0.436367913432134</v>
      </c>
    </row>
    <row r="38" customFormat="false" ht="31.5" hidden="false" customHeight="false" outlineLevel="2" collapsed="false">
      <c r="A38" s="48" t="s">
        <v>68</v>
      </c>
      <c r="B38" s="49" t="s">
        <v>69</v>
      </c>
      <c r="C38" s="50" t="n">
        <f aca="false">C42+C39</f>
        <v>0</v>
      </c>
      <c r="D38" s="50" t="n">
        <f aca="false">D42+D39</f>
        <v>54.7</v>
      </c>
      <c r="E38" s="51" t="s">
        <v>70</v>
      </c>
    </row>
    <row r="39" customFormat="false" ht="15.75" hidden="false" customHeight="false" outlineLevel="2" collapsed="false">
      <c r="A39" s="52" t="s">
        <v>71</v>
      </c>
      <c r="B39" s="53" t="s">
        <v>72</v>
      </c>
      <c r="C39" s="54" t="n">
        <f aca="false">C40</f>
        <v>0</v>
      </c>
      <c r="D39" s="54" t="n">
        <f aca="false">D40</f>
        <v>9.1</v>
      </c>
      <c r="E39" s="55" t="s">
        <v>70</v>
      </c>
    </row>
    <row r="40" customFormat="false" ht="15.75" hidden="false" customHeight="false" outlineLevel="2" collapsed="false">
      <c r="A40" s="56" t="s">
        <v>73</v>
      </c>
      <c r="B40" s="57" t="s">
        <v>74</v>
      </c>
      <c r="C40" s="58" t="n">
        <f aca="false">C41</f>
        <v>0</v>
      </c>
      <c r="D40" s="58" t="n">
        <f aca="false">D41</f>
        <v>9.1</v>
      </c>
      <c r="E40" s="55" t="s">
        <v>70</v>
      </c>
    </row>
    <row r="41" customFormat="false" ht="31.5" hidden="false" customHeight="false" outlineLevel="2" collapsed="false">
      <c r="A41" s="27" t="s">
        <v>75</v>
      </c>
      <c r="B41" s="59" t="s">
        <v>76</v>
      </c>
      <c r="C41" s="29" t="n">
        <v>0</v>
      </c>
      <c r="D41" s="29" t="n">
        <v>9.1</v>
      </c>
      <c r="E41" s="60" t="s">
        <v>70</v>
      </c>
    </row>
    <row r="42" customFormat="false" ht="15.75" hidden="false" customHeight="false" outlineLevel="2" collapsed="false">
      <c r="A42" s="61" t="s">
        <v>77</v>
      </c>
      <c r="B42" s="62" t="s">
        <v>78</v>
      </c>
      <c r="C42" s="63" t="n">
        <f aca="false">C43</f>
        <v>0</v>
      </c>
      <c r="D42" s="63" t="n">
        <f aca="false">D43</f>
        <v>45.6</v>
      </c>
      <c r="E42" s="55" t="s">
        <v>70</v>
      </c>
    </row>
    <row r="43" customFormat="false" ht="15.75" hidden="false" customHeight="false" outlineLevel="2" collapsed="false">
      <c r="A43" s="64" t="s">
        <v>79</v>
      </c>
      <c r="B43" s="65" t="s">
        <v>80</v>
      </c>
      <c r="C43" s="66" t="n">
        <f aca="false">C44</f>
        <v>0</v>
      </c>
      <c r="D43" s="66" t="n">
        <f aca="false">D44</f>
        <v>45.6</v>
      </c>
      <c r="E43" s="60" t="s">
        <v>70</v>
      </c>
    </row>
    <row r="44" customFormat="false" ht="31.5" hidden="false" customHeight="false" outlineLevel="2" collapsed="false">
      <c r="A44" s="64" t="s">
        <v>81</v>
      </c>
      <c r="B44" s="65" t="s">
        <v>82</v>
      </c>
      <c r="C44" s="66" t="n">
        <v>0</v>
      </c>
      <c r="D44" s="66" t="n">
        <v>45.6</v>
      </c>
      <c r="E44" s="60" t="s">
        <v>70</v>
      </c>
    </row>
    <row r="45" customFormat="false" ht="15.75" hidden="false" customHeight="false" outlineLevel="2" collapsed="false">
      <c r="A45" s="48" t="s">
        <v>83</v>
      </c>
      <c r="B45" s="49" t="s">
        <v>84</v>
      </c>
      <c r="C45" s="50" t="n">
        <f aca="false">C47</f>
        <v>0</v>
      </c>
      <c r="D45" s="50" t="n">
        <f aca="false">SUM(D46:D47)</f>
        <v>57.4</v>
      </c>
      <c r="E45" s="51" t="s">
        <v>70</v>
      </c>
    </row>
    <row r="46" customFormat="false" ht="108" hidden="false" customHeight="true" outlineLevel="2" collapsed="false">
      <c r="A46" s="64" t="s">
        <v>85</v>
      </c>
      <c r="B46" s="67" t="s">
        <v>86</v>
      </c>
      <c r="C46" s="66" t="n">
        <v>0</v>
      </c>
      <c r="D46" s="66" t="n">
        <v>2</v>
      </c>
      <c r="E46" s="60" t="s">
        <v>70</v>
      </c>
    </row>
    <row r="47" customFormat="false" ht="141.75" hidden="false" customHeight="false" outlineLevel="2" collapsed="false">
      <c r="A47" s="64" t="s">
        <v>87</v>
      </c>
      <c r="B47" s="65" t="s">
        <v>88</v>
      </c>
      <c r="C47" s="66" t="n">
        <v>0</v>
      </c>
      <c r="D47" s="66" t="n">
        <v>55.4</v>
      </c>
      <c r="E47" s="60" t="s">
        <v>70</v>
      </c>
    </row>
    <row r="48" customFormat="false" ht="15.75" hidden="false" customHeight="false" outlineLevel="2" collapsed="false">
      <c r="A48" s="68" t="s">
        <v>89</v>
      </c>
      <c r="B48" s="69" t="s">
        <v>90</v>
      </c>
      <c r="C48" s="70" t="n">
        <f aca="false">C49</f>
        <v>9010.5</v>
      </c>
      <c r="D48" s="70" t="n">
        <f aca="false">D49</f>
        <v>2143.5</v>
      </c>
      <c r="E48" s="71" t="n">
        <f aca="false">D48/C48</f>
        <v>0.237889129349093</v>
      </c>
    </row>
    <row r="49" customFormat="false" ht="31.5" hidden="false" customHeight="false" outlineLevel="1" collapsed="false">
      <c r="A49" s="72" t="s">
        <v>91</v>
      </c>
      <c r="B49" s="73" t="s">
        <v>92</v>
      </c>
      <c r="C49" s="74" t="n">
        <f aca="false">C50+C53+C58</f>
        <v>9010.5</v>
      </c>
      <c r="D49" s="74" t="n">
        <f aca="false">D50+D53+D58</f>
        <v>2143.5</v>
      </c>
      <c r="E49" s="75" t="n">
        <f aca="false">D49/C49</f>
        <v>0.237889129349093</v>
      </c>
    </row>
    <row r="50" customFormat="false" ht="31.5" hidden="false" customHeight="false" outlineLevel="2" collapsed="false">
      <c r="A50" s="76" t="s">
        <v>93</v>
      </c>
      <c r="B50" s="77" t="s">
        <v>94</v>
      </c>
      <c r="C50" s="78" t="n">
        <f aca="false">C51</f>
        <v>8382</v>
      </c>
      <c r="D50" s="78" t="n">
        <f aca="false">D51</f>
        <v>2095.5</v>
      </c>
      <c r="E50" s="79" t="n">
        <f aca="false">D50/C50</f>
        <v>0.25</v>
      </c>
    </row>
    <row r="51" customFormat="false" ht="31.5" hidden="false" customHeight="false" outlineLevel="2" collapsed="false">
      <c r="A51" s="80" t="s">
        <v>95</v>
      </c>
      <c r="B51" s="81" t="s">
        <v>96</v>
      </c>
      <c r="C51" s="82" t="n">
        <f aca="false">C52</f>
        <v>8382</v>
      </c>
      <c r="D51" s="82" t="n">
        <f aca="false">D52</f>
        <v>2095.5</v>
      </c>
      <c r="E51" s="83" t="n">
        <f aca="false">D51/C51</f>
        <v>0.25</v>
      </c>
    </row>
    <row r="52" customFormat="false" ht="47.25" hidden="false" customHeight="false" outlineLevel="2" collapsed="false">
      <c r="A52" s="84" t="s">
        <v>97</v>
      </c>
      <c r="B52" s="85" t="s">
        <v>98</v>
      </c>
      <c r="C52" s="86" t="n">
        <v>8382</v>
      </c>
      <c r="D52" s="86" t="n">
        <v>2095.5</v>
      </c>
      <c r="E52" s="87" t="n">
        <f aca="false">D52/C52</f>
        <v>0.25</v>
      </c>
    </row>
    <row r="53" customFormat="false" ht="31.5" hidden="false" customHeight="false" outlineLevel="2" collapsed="false">
      <c r="A53" s="76" t="s">
        <v>99</v>
      </c>
      <c r="B53" s="88" t="s">
        <v>100</v>
      </c>
      <c r="C53" s="89" t="n">
        <f aca="false">C54+C56</f>
        <v>456.8</v>
      </c>
      <c r="D53" s="89" t="n">
        <f aca="false">D54+D56</f>
        <v>43</v>
      </c>
      <c r="E53" s="33" t="n">
        <f aca="false">D53/C53</f>
        <v>0.0941330998248686</v>
      </c>
    </row>
    <row r="54" customFormat="false" ht="47.25" hidden="false" customHeight="false" outlineLevel="2" collapsed="false">
      <c r="A54" s="90" t="s">
        <v>101</v>
      </c>
      <c r="B54" s="91" t="s">
        <v>102</v>
      </c>
      <c r="C54" s="92" t="n">
        <f aca="false">C55</f>
        <v>436</v>
      </c>
      <c r="D54" s="92" t="n">
        <f aca="false">D55</f>
        <v>37.8</v>
      </c>
      <c r="E54" s="36" t="n">
        <f aca="false">D54/C54</f>
        <v>0.086697247706422</v>
      </c>
    </row>
    <row r="55" customFormat="false" ht="47.25" hidden="false" customHeight="false" outlineLevel="2" collapsed="false">
      <c r="A55" s="84" t="s">
        <v>103</v>
      </c>
      <c r="B55" s="85" t="s">
        <v>104</v>
      </c>
      <c r="C55" s="86" t="n">
        <v>436</v>
      </c>
      <c r="D55" s="86" t="n">
        <v>37.8</v>
      </c>
      <c r="E55" s="87" t="n">
        <f aca="false">D55/C55</f>
        <v>0.086697247706422</v>
      </c>
    </row>
    <row r="56" customFormat="false" ht="47.25" hidden="false" customHeight="false" outlineLevel="2" collapsed="false">
      <c r="A56" s="90" t="s">
        <v>105</v>
      </c>
      <c r="B56" s="91" t="s">
        <v>106</v>
      </c>
      <c r="C56" s="92" t="n">
        <f aca="false">C57</f>
        <v>20.8</v>
      </c>
      <c r="D56" s="92" t="n">
        <f aca="false">D57</f>
        <v>5.2</v>
      </c>
      <c r="E56" s="36" t="n">
        <f aca="false">D56/C56</f>
        <v>0.25</v>
      </c>
    </row>
    <row r="57" customFormat="false" ht="47.25" hidden="false" customHeight="false" outlineLevel="2" collapsed="false">
      <c r="A57" s="84" t="s">
        <v>107</v>
      </c>
      <c r="B57" s="85" t="s">
        <v>108</v>
      </c>
      <c r="C57" s="93" t="n">
        <v>20.8</v>
      </c>
      <c r="D57" s="93" t="n">
        <v>5.2</v>
      </c>
      <c r="E57" s="94" t="n">
        <f aca="false">D57/C57</f>
        <v>0.25</v>
      </c>
    </row>
    <row r="58" customFormat="false" ht="15.75" hidden="false" customHeight="false" outlineLevel="2" collapsed="false">
      <c r="A58" s="95" t="s">
        <v>109</v>
      </c>
      <c r="B58" s="96" t="s">
        <v>110</v>
      </c>
      <c r="C58" s="50" t="n">
        <f aca="false">C59+C61</f>
        <v>171.7</v>
      </c>
      <c r="D58" s="50" t="n">
        <f aca="false">D59+D61</f>
        <v>5</v>
      </c>
      <c r="E58" s="51" t="n">
        <f aca="false">D58/C58</f>
        <v>0.029120559114735</v>
      </c>
    </row>
    <row r="59" customFormat="false" ht="78.75" hidden="false" customHeight="false" outlineLevel="2" collapsed="false">
      <c r="A59" s="97" t="s">
        <v>111</v>
      </c>
      <c r="B59" s="98" t="s">
        <v>112</v>
      </c>
      <c r="C59" s="63" t="n">
        <f aca="false">C60</f>
        <v>5</v>
      </c>
      <c r="D59" s="63" t="n">
        <f aca="false">D60</f>
        <v>0</v>
      </c>
      <c r="E59" s="55" t="n">
        <f aca="false">D59/C59</f>
        <v>0</v>
      </c>
    </row>
    <row r="60" customFormat="false" ht="78.75" hidden="false" customHeight="false" outlineLevel="2" collapsed="false">
      <c r="A60" s="99" t="s">
        <v>113</v>
      </c>
      <c r="B60" s="100" t="s">
        <v>114</v>
      </c>
      <c r="C60" s="101" t="n">
        <v>5</v>
      </c>
      <c r="D60" s="101" t="n">
        <v>0</v>
      </c>
      <c r="E60" s="102" t="n">
        <f aca="false">D60/C60</f>
        <v>0</v>
      </c>
    </row>
    <row r="61" customFormat="false" ht="31.5" hidden="false" customHeight="false" outlineLevel="2" collapsed="false">
      <c r="A61" s="97" t="s">
        <v>115</v>
      </c>
      <c r="B61" s="98" t="s">
        <v>116</v>
      </c>
      <c r="C61" s="63" t="n">
        <f aca="false">C62</f>
        <v>166.7</v>
      </c>
      <c r="D61" s="63" t="n">
        <f aca="false">D62</f>
        <v>5</v>
      </c>
      <c r="E61" s="55" t="n">
        <f aca="false">D61/C61</f>
        <v>0.0299940011997601</v>
      </c>
    </row>
    <row r="62" customFormat="false" ht="31.5" hidden="false" customHeight="false" outlineLevel="2" collapsed="false">
      <c r="A62" s="99" t="s">
        <v>117</v>
      </c>
      <c r="B62" s="100" t="s">
        <v>118</v>
      </c>
      <c r="C62" s="101" t="n">
        <v>166.7</v>
      </c>
      <c r="D62" s="101" t="n">
        <v>5</v>
      </c>
      <c r="E62" s="102" t="n">
        <f aca="false">D62/C62</f>
        <v>0.0299940011997601</v>
      </c>
    </row>
    <row r="63" customFormat="false" ht="16.5" hidden="false" customHeight="false" outlineLevel="0" collapsed="false">
      <c r="A63" s="103" t="s">
        <v>119</v>
      </c>
      <c r="B63" s="103"/>
      <c r="C63" s="104" t="n">
        <f aca="false">C8+C49</f>
        <v>59028.6</v>
      </c>
      <c r="D63" s="104" t="n">
        <f aca="false">D8+D49</f>
        <v>5101.1</v>
      </c>
      <c r="E63" s="105" t="n">
        <f aca="false">D63/C63</f>
        <v>0.0864174315501299</v>
      </c>
    </row>
    <row r="66" customFormat="false" ht="15.75" hidden="false" customHeight="false" outlineLevel="0" collapsed="false">
      <c r="A66" s="106"/>
    </row>
    <row r="67" customFormat="false" ht="15.75" hidden="false" customHeight="false" outlineLevel="0" collapsed="false">
      <c r="A67" s="106"/>
      <c r="D67" s="107"/>
    </row>
  </sheetData>
  <mergeCells count="5">
    <mergeCell ref="C1:E1"/>
    <mergeCell ref="C2:E2"/>
    <mergeCell ref="B3:E3"/>
    <mergeCell ref="A4:E4"/>
    <mergeCell ref="A63:B63"/>
  </mergeCells>
  <printOptions headings="false" gridLines="false" gridLinesSet="true" horizontalCentered="false" verticalCentered="false"/>
  <pageMargins left="1.18125" right="0.787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LibreOffice/7.0.1.2$Windows_X86_64 LibreOffice_project/7cbcfc562f6eb6708b5ff7d7397325de9e764452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2024-04-22T15:06:25Z</cp:lastPrinted>
  <dcterms:modified xsi:type="dcterms:W3CDTF">2024-04-22T15:07:02Z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